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341" windowWidth="15465" windowHeight="11640" activeTab="0"/>
  </bookViews>
  <sheets>
    <sheet name="Critères de satisfaction" sheetId="1" r:id="rId1"/>
    <sheet name="Quoi mutualiser" sheetId="2" r:id="rId2"/>
  </sheets>
  <definedNames>
    <definedName name="ISC">'Quoi mutualiser'!$G$28</definedName>
    <definedName name="iscd">'Quoi mutualiser'!$G$32</definedName>
    <definedName name="iscp">'Quoi mutualiser'!$G$30</definedName>
    <definedName name="pc">'Quoi mutualiser'!$J$23</definedName>
    <definedName name="pd">'Quoi mutualiser'!$J$26</definedName>
    <definedName name="pp">'Quoi mutualiser'!$J$25</definedName>
    <definedName name="qa1">'Critères de satisfaction'!$Q$2</definedName>
    <definedName name="qa10">'Critères de satisfaction'!$Q$11</definedName>
    <definedName name="qa2">'Critères de satisfaction'!$Q$3</definedName>
    <definedName name="qa3">'Critères de satisfaction'!$Q$4</definedName>
    <definedName name="qa4">'Critères de satisfaction'!$Q$5</definedName>
    <definedName name="qa5">'Critères de satisfaction'!$Q$6</definedName>
    <definedName name="qa6">'Critères de satisfaction'!$Q$7</definedName>
    <definedName name="qa7">'Critères de satisfaction'!$Q$8</definedName>
    <definedName name="qa8">'Critères de satisfaction'!$Q$9</definedName>
    <definedName name="qa9">'Critères de satisfaction'!$Q$10</definedName>
    <definedName name="rc">'Quoi mutualiser'!$L$28</definedName>
    <definedName name="rd">'Quoi mutualiser'!$L$33</definedName>
    <definedName name="rp">'Quoi mutualiser'!$L$31</definedName>
    <definedName name="_xlnm.Print_Area" localSheetId="0">'Critères de satisfaction'!$A$1:$L$81</definedName>
    <definedName name="_xlnm.Print_Area" localSheetId="1">'Quoi mutualiser'!$A$1:$L$34</definedName>
  </definedNames>
  <calcPr fullCalcOnLoad="1"/>
</workbook>
</file>

<file path=xl/comments1.xml><?xml version="1.0" encoding="utf-8"?>
<comments xmlns="http://schemas.openxmlformats.org/spreadsheetml/2006/main">
  <authors>
    <author> STL</author>
    <author>julie theil</author>
  </authors>
  <commentList>
    <comment ref="G10" authorId="0">
      <text>
        <r>
          <rPr>
            <b/>
            <sz val="8"/>
            <rFont val="Tahoma"/>
            <family val="0"/>
          </rPr>
          <t>Choisissez la proposition qui convient le mieux</t>
        </r>
      </text>
    </comment>
    <comment ref="E80" authorId="1">
      <text>
        <r>
          <rPr>
            <sz val="8"/>
            <rFont val="Tahoma"/>
            <family val="0"/>
          </rPr>
          <t xml:space="preserve">Passez sur la feuille "quoi mutualiser"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10"/>
            <rFont val="Arial"/>
            <family val="2"/>
          </rPr>
          <t>Votre degré
de satisfaction</t>
        </r>
      </text>
    </comment>
    <comment ref="B28" authorId="0">
      <text>
        <r>
          <rPr>
            <b/>
            <sz val="10"/>
            <rFont val="Arial"/>
            <family val="2"/>
          </rPr>
          <t>Renseignez
les cartouches</t>
        </r>
      </text>
    </comment>
  </commentList>
</comments>
</file>

<file path=xl/sharedStrings.xml><?xml version="1.0" encoding="utf-8"?>
<sst xmlns="http://schemas.openxmlformats.org/spreadsheetml/2006/main" count="20" uniqueCount="17">
  <si>
    <t>Comptabilité</t>
  </si>
  <si>
    <t>Critères de satisfaction de la prestation</t>
  </si>
  <si>
    <t>Bulletins de salaire</t>
  </si>
  <si>
    <t>Diffusion</t>
  </si>
  <si>
    <t>Vous avez trouvé des solutions satisfaisantes pour :</t>
  </si>
  <si>
    <t>Production/ diffusion</t>
  </si>
  <si>
    <t>compta</t>
  </si>
  <si>
    <t>Bds</t>
  </si>
  <si>
    <t>Productiondiffusion</t>
  </si>
  <si>
    <t>Personne en charge de la mission</t>
  </si>
  <si>
    <t>Indice de satisfaction</t>
  </si>
  <si>
    <t>Paie</t>
  </si>
  <si>
    <t>pd</t>
  </si>
  <si>
    <t>pp</t>
  </si>
  <si>
    <t>pc</t>
  </si>
  <si>
    <t>Production/            Diffusion</t>
  </si>
  <si>
    <t>Votre diagnostic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</si>
</sst>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Vrai&quot;;&quot;Vrai&quot;;&quot;Faux&quot;"/>
    <numFmt numFmtId="170" formatCode="&quot;Actif&quot;;&quot;Actif&quot;;&quot;Inactif&quot;"/>
  </numFmts>
  <fonts count="18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9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Degré de satisfaction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'Critères de satisfaction'!$P$14:$P$16</c:f>
              <c:strCache/>
            </c:strRef>
          </c:cat>
          <c:val>
            <c:numRef>
              <c:f>'Critères de satisfaction'!$Q$14:$Q$16</c:f>
              <c:numCache/>
            </c:numRef>
          </c:val>
        </c:ser>
        <c:axId val="7725900"/>
        <c:axId val="2424237"/>
      </c:ba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7725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1A1A1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Degré de satisfaction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'Critères de satisfaction'!$P$14:$P$16</c:f>
              <c:strCache>
                <c:ptCount val="3"/>
                <c:pt idx="0">
                  <c:v>Comptabilité</c:v>
                </c:pt>
                <c:pt idx="1">
                  <c:v>Bulletins de salaire</c:v>
                </c:pt>
                <c:pt idx="2">
                  <c:v>Production/ diffusion</c:v>
                </c:pt>
              </c:strCache>
            </c:strRef>
          </c:cat>
          <c:val>
            <c:numRef>
              <c:f>'Critères de satisfaction'!$Q$14:$Q$16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21818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1A1A1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47625</xdr:rowOff>
    </xdr:from>
    <xdr:to>
      <xdr:col>4</xdr:col>
      <xdr:colOff>0</xdr:colOff>
      <xdr:row>9</xdr:row>
      <xdr:rowOff>104775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504825" y="1600200"/>
          <a:ext cx="2543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informations sont fiables</a:t>
          </a:r>
        </a:p>
      </xdr:txBody>
    </xdr:sp>
    <xdr:clientData/>
  </xdr:twoCellAnchor>
  <xdr:twoCellAnchor>
    <xdr:from>
      <xdr:col>0</xdr:col>
      <xdr:colOff>504825</xdr:colOff>
      <xdr:row>12</xdr:row>
      <xdr:rowOff>47625</xdr:rowOff>
    </xdr:from>
    <xdr:to>
      <xdr:col>5</xdr:col>
      <xdr:colOff>304800</xdr:colOff>
      <xdr:row>13</xdr:row>
      <xdr:rowOff>104775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504825" y="2247900"/>
          <a:ext cx="3609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périodicité des informations est suffisante</a:t>
          </a:r>
        </a:p>
      </xdr:txBody>
    </xdr:sp>
    <xdr:clientData/>
  </xdr:twoCellAnchor>
  <xdr:twoCellAnchor>
    <xdr:from>
      <xdr:col>0</xdr:col>
      <xdr:colOff>504825</xdr:colOff>
      <xdr:row>16</xdr:row>
      <xdr:rowOff>47625</xdr:rowOff>
    </xdr:from>
    <xdr:to>
      <xdr:col>6</xdr:col>
      <xdr:colOff>647700</xdr:colOff>
      <xdr:row>17</xdr:row>
      <xdr:rowOff>104775</xdr:rowOff>
    </xdr:to>
    <xdr:sp>
      <xdr:nvSpPr>
        <xdr:cNvPr id="3" name="TextBox 42"/>
        <xdr:cNvSpPr txBox="1">
          <a:spLocks noChangeArrowheads="1"/>
        </xdr:cNvSpPr>
      </xdr:nvSpPr>
      <xdr:spPr>
        <a:xfrm>
          <a:off x="504825" y="2895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éléments fournis vous permettent d'analyser la rentabilité des actions culturelles</a:t>
          </a:r>
        </a:p>
      </xdr:txBody>
    </xdr:sp>
    <xdr:clientData/>
  </xdr:twoCellAnchor>
  <xdr:twoCellAnchor>
    <xdr:from>
      <xdr:col>0</xdr:col>
      <xdr:colOff>504825</xdr:colOff>
      <xdr:row>24</xdr:row>
      <xdr:rowOff>47625</xdr:rowOff>
    </xdr:from>
    <xdr:to>
      <xdr:col>6</xdr:col>
      <xdr:colOff>647700</xdr:colOff>
      <xdr:row>25</xdr:row>
      <xdr:rowOff>104775</xdr:rowOff>
    </xdr:to>
    <xdr:sp>
      <xdr:nvSpPr>
        <xdr:cNvPr id="4" name="TextBox 46"/>
        <xdr:cNvSpPr txBox="1">
          <a:spLocks noChangeArrowheads="1"/>
        </xdr:cNvSpPr>
      </xdr:nvSpPr>
      <xdr:spPr>
        <a:xfrm>
          <a:off x="504825" y="42672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L'association est au courant des actualités sociales en matière de paie</a:t>
          </a:r>
        </a:p>
      </xdr:txBody>
    </xdr:sp>
    <xdr:clientData/>
  </xdr:twoCellAnchor>
  <xdr:twoCellAnchor>
    <xdr:from>
      <xdr:col>0</xdr:col>
      <xdr:colOff>514350</xdr:colOff>
      <xdr:row>28</xdr:row>
      <xdr:rowOff>47625</xdr:rowOff>
    </xdr:from>
    <xdr:to>
      <xdr:col>6</xdr:col>
      <xdr:colOff>657225</xdr:colOff>
      <xdr:row>29</xdr:row>
      <xdr:rowOff>104775</xdr:rowOff>
    </xdr:to>
    <xdr:sp>
      <xdr:nvSpPr>
        <xdr:cNvPr id="5" name="TextBox 50"/>
        <xdr:cNvSpPr txBox="1">
          <a:spLocks noChangeArrowheads="1"/>
        </xdr:cNvSpPr>
      </xdr:nvSpPr>
      <xdr:spPr>
        <a:xfrm>
          <a:off x="514350" y="49149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Elle applique la réglementation au fur et à mesure des évolutions</a:t>
          </a:r>
        </a:p>
      </xdr:txBody>
    </xdr:sp>
    <xdr:clientData/>
  </xdr:twoCellAnchor>
  <xdr:twoCellAnchor>
    <xdr:from>
      <xdr:col>0</xdr:col>
      <xdr:colOff>504825</xdr:colOff>
      <xdr:row>32</xdr:row>
      <xdr:rowOff>47625</xdr:rowOff>
    </xdr:from>
    <xdr:to>
      <xdr:col>6</xdr:col>
      <xdr:colOff>647700</xdr:colOff>
      <xdr:row>33</xdr:row>
      <xdr:rowOff>104775</xdr:rowOff>
    </xdr:to>
    <xdr:sp>
      <xdr:nvSpPr>
        <xdr:cNvPr id="6" name="TextBox 54"/>
        <xdr:cNvSpPr txBox="1">
          <a:spLocks noChangeArrowheads="1"/>
        </xdr:cNvSpPr>
      </xdr:nvSpPr>
      <xdr:spPr>
        <a:xfrm>
          <a:off x="504825" y="5562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bulletins de paie et les cachets sont édités et versés en temps et en heure</a:t>
          </a:r>
        </a:p>
      </xdr:txBody>
    </xdr:sp>
    <xdr:clientData/>
  </xdr:twoCellAnchor>
  <xdr:twoCellAnchor>
    <xdr:from>
      <xdr:col>0</xdr:col>
      <xdr:colOff>504825</xdr:colOff>
      <xdr:row>42</xdr:row>
      <xdr:rowOff>47625</xdr:rowOff>
    </xdr:from>
    <xdr:to>
      <xdr:col>6</xdr:col>
      <xdr:colOff>647700</xdr:colOff>
      <xdr:row>43</xdr:row>
      <xdr:rowOff>104775</xdr:rowOff>
    </xdr:to>
    <xdr:sp>
      <xdr:nvSpPr>
        <xdr:cNvPr id="7" name="TextBox 58"/>
        <xdr:cNvSpPr txBox="1">
          <a:spLocks noChangeArrowheads="1"/>
        </xdr:cNvSpPr>
      </xdr:nvSpPr>
      <xdr:spPr>
        <a:xfrm>
          <a:off x="504825" y="7038975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recherche de partenaires (acheteurs, co-producteurs, subventions…)</a:t>
          </a:r>
        </a:p>
      </xdr:txBody>
    </xdr:sp>
    <xdr:clientData/>
  </xdr:twoCellAnchor>
  <xdr:twoCellAnchor>
    <xdr:from>
      <xdr:col>0</xdr:col>
      <xdr:colOff>514350</xdr:colOff>
      <xdr:row>46</xdr:row>
      <xdr:rowOff>19050</xdr:rowOff>
    </xdr:from>
    <xdr:to>
      <xdr:col>6</xdr:col>
      <xdr:colOff>657225</xdr:colOff>
      <xdr:row>47</xdr:row>
      <xdr:rowOff>114300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514350" y="7658100"/>
          <a:ext cx="4714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L'établissement des différents contrats de cession, d'engagement, de co-production, de droits d'auteur de représentation</a:t>
          </a:r>
        </a:p>
      </xdr:txBody>
    </xdr:sp>
    <xdr:clientData/>
  </xdr:twoCellAnchor>
  <xdr:twoCellAnchor>
    <xdr:from>
      <xdr:col>0</xdr:col>
      <xdr:colOff>504825</xdr:colOff>
      <xdr:row>50</xdr:row>
      <xdr:rowOff>19050</xdr:rowOff>
    </xdr:from>
    <xdr:to>
      <xdr:col>6</xdr:col>
      <xdr:colOff>647700</xdr:colOff>
      <xdr:row>51</xdr:row>
      <xdr:rowOff>142875</xdr:rowOff>
    </xdr:to>
    <xdr:sp>
      <xdr:nvSpPr>
        <xdr:cNvPr id="9" name="TextBox 66"/>
        <xdr:cNvSpPr txBox="1">
          <a:spLocks noChangeArrowheads="1"/>
        </xdr:cNvSpPr>
      </xdr:nvSpPr>
      <xdr:spPr>
        <a:xfrm>
          <a:off x="504825" y="8305800"/>
          <a:ext cx="4714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communication : conception visuelle, mailings au public, aux institutions et dossiers de presse</a:t>
          </a:r>
        </a:p>
      </xdr:txBody>
    </xdr:sp>
    <xdr:clientData/>
  </xdr:twoCellAnchor>
  <xdr:twoCellAnchor>
    <xdr:from>
      <xdr:col>0</xdr:col>
      <xdr:colOff>504825</xdr:colOff>
      <xdr:row>55</xdr:row>
      <xdr:rowOff>47625</xdr:rowOff>
    </xdr:from>
    <xdr:to>
      <xdr:col>6</xdr:col>
      <xdr:colOff>647700</xdr:colOff>
      <xdr:row>56</xdr:row>
      <xdr:rowOff>104775</xdr:rowOff>
    </xdr:to>
    <xdr:sp>
      <xdr:nvSpPr>
        <xdr:cNvPr id="10" name="TextBox 70"/>
        <xdr:cNvSpPr txBox="1">
          <a:spLocks noChangeArrowheads="1"/>
        </xdr:cNvSpPr>
      </xdr:nvSpPr>
      <xdr:spPr>
        <a:xfrm>
          <a:off x="504825" y="91440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logistique : réserver les salles, organiser les déplacements, le matériel</a:t>
          </a:r>
        </a:p>
      </xdr:txBody>
    </xdr:sp>
    <xdr:clientData/>
  </xdr:twoCellAnchor>
  <xdr:twoCellAnchor>
    <xdr:from>
      <xdr:col>0</xdr:col>
      <xdr:colOff>514350</xdr:colOff>
      <xdr:row>59</xdr:row>
      <xdr:rowOff>47625</xdr:rowOff>
    </xdr:from>
    <xdr:to>
      <xdr:col>6</xdr:col>
      <xdr:colOff>657225</xdr:colOff>
      <xdr:row>60</xdr:row>
      <xdr:rowOff>104775</xdr:rowOff>
    </xdr:to>
    <xdr:sp>
      <xdr:nvSpPr>
        <xdr:cNvPr id="11" name="TextBox 74"/>
        <xdr:cNvSpPr txBox="1">
          <a:spLocks noChangeArrowheads="1"/>
        </xdr:cNvSpPr>
      </xdr:nvSpPr>
      <xdr:spPr>
        <a:xfrm>
          <a:off x="514350" y="97917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L'accueil des acheteurs</a:t>
          </a:r>
        </a:p>
      </xdr:txBody>
    </xdr:sp>
    <xdr:clientData/>
  </xdr:twoCellAnchor>
  <xdr:twoCellAnchor>
    <xdr:from>
      <xdr:col>0</xdr:col>
      <xdr:colOff>504825</xdr:colOff>
      <xdr:row>67</xdr:row>
      <xdr:rowOff>47625</xdr:rowOff>
    </xdr:from>
    <xdr:to>
      <xdr:col>6</xdr:col>
      <xdr:colOff>647700</xdr:colOff>
      <xdr:row>68</xdr:row>
      <xdr:rowOff>104775</xdr:rowOff>
    </xdr:to>
    <xdr:sp>
      <xdr:nvSpPr>
        <xdr:cNvPr id="12" name="TextBox 78"/>
        <xdr:cNvSpPr txBox="1">
          <a:spLocks noChangeArrowheads="1"/>
        </xdr:cNvSpPr>
      </xdr:nvSpPr>
      <xdr:spPr>
        <a:xfrm>
          <a:off x="504825" y="110871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 la presse</a:t>
          </a:r>
        </a:p>
      </xdr:txBody>
    </xdr:sp>
    <xdr:clientData/>
  </xdr:twoCellAnchor>
  <xdr:twoCellAnchor>
    <xdr:from>
      <xdr:col>0</xdr:col>
      <xdr:colOff>504825</xdr:colOff>
      <xdr:row>71</xdr:row>
      <xdr:rowOff>47625</xdr:rowOff>
    </xdr:from>
    <xdr:to>
      <xdr:col>6</xdr:col>
      <xdr:colOff>647700</xdr:colOff>
      <xdr:row>72</xdr:row>
      <xdr:rowOff>104775</xdr:rowOff>
    </xdr:to>
    <xdr:sp>
      <xdr:nvSpPr>
        <xdr:cNvPr id="13" name="TextBox 82"/>
        <xdr:cNvSpPr txBox="1">
          <a:spLocks noChangeArrowheads="1"/>
        </xdr:cNvSpPr>
      </xdr:nvSpPr>
      <xdr:spPr>
        <a:xfrm>
          <a:off x="504825" y="117729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 suivi commercial de diffusion</a:t>
          </a:r>
        </a:p>
      </xdr:txBody>
    </xdr:sp>
    <xdr:clientData/>
  </xdr:twoCellAnchor>
  <xdr:twoCellAnchor>
    <xdr:from>
      <xdr:col>0</xdr:col>
      <xdr:colOff>495300</xdr:colOff>
      <xdr:row>75</xdr:row>
      <xdr:rowOff>47625</xdr:rowOff>
    </xdr:from>
    <xdr:to>
      <xdr:col>6</xdr:col>
      <xdr:colOff>638175</xdr:colOff>
      <xdr:row>76</xdr:row>
      <xdr:rowOff>104775</xdr:rowOff>
    </xdr:to>
    <xdr:sp>
      <xdr:nvSpPr>
        <xdr:cNvPr id="14" name="TextBox 86"/>
        <xdr:cNvSpPr txBox="1">
          <a:spLocks noChangeArrowheads="1"/>
        </xdr:cNvSpPr>
      </xdr:nvSpPr>
      <xdr:spPr>
        <a:xfrm>
          <a:off x="495300" y="12420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L'administration des tournées des actions culturelles</a:t>
          </a:r>
        </a:p>
      </xdr:txBody>
    </xdr:sp>
    <xdr:clientData/>
  </xdr:twoCellAnchor>
  <xdr:twoCellAnchor>
    <xdr:from>
      <xdr:col>0</xdr:col>
      <xdr:colOff>504825</xdr:colOff>
      <xdr:row>63</xdr:row>
      <xdr:rowOff>123825</xdr:rowOff>
    </xdr:from>
    <xdr:to>
      <xdr:col>6</xdr:col>
      <xdr:colOff>647700</xdr:colOff>
      <xdr:row>65</xdr:row>
      <xdr:rowOff>19050</xdr:rowOff>
    </xdr:to>
    <xdr:sp>
      <xdr:nvSpPr>
        <xdr:cNvPr id="15" name="TextBox 116"/>
        <xdr:cNvSpPr txBox="1">
          <a:spLocks noChangeArrowheads="1"/>
        </xdr:cNvSpPr>
      </xdr:nvSpPr>
      <xdr:spPr>
        <a:xfrm>
          <a:off x="504825" y="10515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des achetaurs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18</xdr:col>
      <xdr:colOff>619125</xdr:colOff>
      <xdr:row>17</xdr:row>
      <xdr:rowOff>85725</xdr:rowOff>
    </xdr:to>
    <xdr:sp>
      <xdr:nvSpPr>
        <xdr:cNvPr id="16" name="Rectangle 121"/>
        <xdr:cNvSpPr>
          <a:spLocks/>
        </xdr:cNvSpPr>
      </xdr:nvSpPr>
      <xdr:spPr>
        <a:xfrm>
          <a:off x="9610725" y="0"/>
          <a:ext cx="472440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1</xdr:row>
      <xdr:rowOff>142875</xdr:rowOff>
    </xdr:from>
    <xdr:to>
      <xdr:col>37</xdr:col>
      <xdr:colOff>619125</xdr:colOff>
      <xdr:row>19</xdr:row>
      <xdr:rowOff>76200</xdr:rowOff>
    </xdr:to>
    <xdr:sp>
      <xdr:nvSpPr>
        <xdr:cNvPr id="17" name="Rectangle 129"/>
        <xdr:cNvSpPr>
          <a:spLocks/>
        </xdr:cNvSpPr>
      </xdr:nvSpPr>
      <xdr:spPr>
        <a:xfrm>
          <a:off x="23879175" y="304800"/>
          <a:ext cx="4933950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82</xdr:row>
      <xdr:rowOff>0</xdr:rowOff>
    </xdr:from>
    <xdr:to>
      <xdr:col>6</xdr:col>
      <xdr:colOff>114300</xdr:colOff>
      <xdr:row>97</xdr:row>
      <xdr:rowOff>66675</xdr:rowOff>
    </xdr:to>
    <xdr:graphicFrame>
      <xdr:nvGraphicFramePr>
        <xdr:cNvPr id="18" name="Chart 134"/>
        <xdr:cNvGraphicFramePr/>
      </xdr:nvGraphicFramePr>
      <xdr:xfrm>
        <a:off x="962025" y="13506450"/>
        <a:ext cx="37242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47625</xdr:rowOff>
    </xdr:from>
    <xdr:to>
      <xdr:col>7</xdr:col>
      <xdr:colOff>104775</xdr:colOff>
      <xdr:row>22</xdr:row>
      <xdr:rowOff>152400</xdr:rowOff>
    </xdr:to>
    <xdr:graphicFrame>
      <xdr:nvGraphicFramePr>
        <xdr:cNvPr id="1" name="Chart 14"/>
        <xdr:cNvGraphicFramePr/>
      </xdr:nvGraphicFramePr>
      <xdr:xfrm>
        <a:off x="1885950" y="895350"/>
        <a:ext cx="3924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27</xdr:row>
      <xdr:rowOff>38100</xdr:rowOff>
    </xdr:from>
    <xdr:to>
      <xdr:col>11</xdr:col>
      <xdr:colOff>38100</xdr:colOff>
      <xdr:row>28</xdr:row>
      <xdr:rowOff>381000</xdr:rowOff>
    </xdr:to>
    <xdr:sp>
      <xdr:nvSpPr>
        <xdr:cNvPr id="2" name="AutoShape 19"/>
        <xdr:cNvSpPr>
          <a:spLocks/>
        </xdr:cNvSpPr>
      </xdr:nvSpPr>
      <xdr:spPr>
        <a:xfrm>
          <a:off x="6019800" y="4600575"/>
          <a:ext cx="2971800" cy="504825"/>
        </a:xfrm>
        <a:prstGeom prst="wedgeRectCallout">
          <a:avLst>
            <a:gd name="adj1" fmla="val -64101"/>
            <a:gd name="adj2" fmla="val 6601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142875</xdr:rowOff>
    </xdr:from>
    <xdr:to>
      <xdr:col>10</xdr:col>
      <xdr:colOff>0</xdr:colOff>
      <xdr:row>26</xdr:row>
      <xdr:rowOff>38100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5981700" y="3581400"/>
          <a:ext cx="14954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26</xdr:row>
      <xdr:rowOff>133350</xdr:rowOff>
    </xdr:from>
    <xdr:to>
      <xdr:col>11</xdr:col>
      <xdr:colOff>581025</xdr:colOff>
      <xdr:row>33</xdr:row>
      <xdr:rowOff>28575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9124950" y="4543425"/>
          <a:ext cx="40957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30</xdr:row>
      <xdr:rowOff>38100</xdr:rowOff>
    </xdr:from>
    <xdr:to>
      <xdr:col>10</xdr:col>
      <xdr:colOff>1409700</xdr:colOff>
      <xdr:row>30</xdr:row>
      <xdr:rowOff>542925</xdr:rowOff>
    </xdr:to>
    <xdr:sp>
      <xdr:nvSpPr>
        <xdr:cNvPr id="5" name="AutoShape 20"/>
        <xdr:cNvSpPr>
          <a:spLocks/>
        </xdr:cNvSpPr>
      </xdr:nvSpPr>
      <xdr:spPr>
        <a:xfrm>
          <a:off x="5915025" y="5419725"/>
          <a:ext cx="2971800" cy="504825"/>
        </a:xfrm>
        <a:prstGeom prst="wedgeRectCallout">
          <a:avLst>
            <a:gd name="adj1" fmla="val -60898"/>
            <a:gd name="adj2" fmla="val -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32</xdr:row>
      <xdr:rowOff>28575</xdr:rowOff>
    </xdr:from>
    <xdr:to>
      <xdr:col>10</xdr:col>
      <xdr:colOff>1409700</xdr:colOff>
      <xdr:row>32</xdr:row>
      <xdr:rowOff>533400</xdr:rowOff>
    </xdr:to>
    <xdr:sp>
      <xdr:nvSpPr>
        <xdr:cNvPr id="6" name="AutoShape 21"/>
        <xdr:cNvSpPr>
          <a:spLocks/>
        </xdr:cNvSpPr>
      </xdr:nvSpPr>
      <xdr:spPr>
        <a:xfrm>
          <a:off x="5915025" y="6229350"/>
          <a:ext cx="2971800" cy="504825"/>
        </a:xfrm>
        <a:prstGeom prst="wedgeRectCallout">
          <a:avLst>
            <a:gd name="adj1" fmla="val -60898"/>
            <a:gd name="adj2" fmla="val -944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80"/>
  <sheetViews>
    <sheetView showGridLines="0" tabSelected="1" zoomScaleSheetLayoutView="100" workbookViewId="0" topLeftCell="A1">
      <selection activeCell="M2" sqref="M2"/>
    </sheetView>
  </sheetViews>
  <sheetFormatPr defaultColWidth="11.421875" defaultRowHeight="12.75"/>
  <cols>
    <col min="1" max="16384" width="11.421875" style="1" customWidth="1"/>
  </cols>
  <sheetData>
    <row r="1" spans="13:19" ht="12.75">
      <c r="M1" s="7"/>
      <c r="N1" s="7" t="s">
        <v>6</v>
      </c>
      <c r="O1" s="7"/>
      <c r="P1" s="7" t="s">
        <v>7</v>
      </c>
      <c r="Q1" s="7"/>
      <c r="R1" s="7" t="s">
        <v>8</v>
      </c>
      <c r="S1" s="7"/>
    </row>
    <row r="2" spans="1:19" s="14" customFormat="1" ht="15.75" customHeight="1">
      <c r="A2" s="12" t="s">
        <v>1</v>
      </c>
      <c r="B2" s="13"/>
      <c r="C2" s="13"/>
      <c r="D2" s="13"/>
      <c r="E2" s="13"/>
      <c r="M2" s="15"/>
      <c r="N2" s="15">
        <f>IF(M2=1,1,0)</f>
        <v>0</v>
      </c>
      <c r="O2" s="15"/>
      <c r="P2" s="15">
        <f>IF(O2=1,1,0)</f>
        <v>0</v>
      </c>
      <c r="Q2" s="15"/>
      <c r="R2" s="15">
        <f>IF(Q2=1,1,0)</f>
        <v>0</v>
      </c>
      <c r="S2" s="15"/>
    </row>
    <row r="3" spans="1:19" ht="18">
      <c r="A3" s="2"/>
      <c r="M3" s="7"/>
      <c r="N3" s="7">
        <f>IF(M3=1,1,0)</f>
        <v>0</v>
      </c>
      <c r="O3" s="7"/>
      <c r="P3" s="7">
        <f>IF(O3=1,1,0)</f>
        <v>0</v>
      </c>
      <c r="Q3" s="7"/>
      <c r="R3" s="7">
        <f aca="true" t="shared" si="0" ref="R3:R10">IF(Q3=1,1,0)</f>
        <v>0</v>
      </c>
      <c r="S3" s="7"/>
    </row>
    <row r="4" spans="1:19" ht="15.75">
      <c r="A4" s="3"/>
      <c r="M4" s="7"/>
      <c r="N4" s="7">
        <f>IF(M4=1,1,0)</f>
        <v>0</v>
      </c>
      <c r="O4" s="7"/>
      <c r="P4" s="7">
        <f>IF(O4=1,1,0)</f>
        <v>0</v>
      </c>
      <c r="Q4" s="7"/>
      <c r="R4" s="7">
        <f t="shared" si="0"/>
        <v>0</v>
      </c>
      <c r="S4" s="7"/>
    </row>
    <row r="5" spans="1:19" ht="15.75">
      <c r="A5" s="3"/>
      <c r="M5" s="7"/>
      <c r="N5" s="7"/>
      <c r="O5" s="7"/>
      <c r="P5" s="7"/>
      <c r="Q5" s="7"/>
      <c r="R5" s="7">
        <f t="shared" si="0"/>
        <v>0</v>
      </c>
      <c r="S5" s="7"/>
    </row>
    <row r="6" spans="13:19" ht="12.75">
      <c r="M6" s="7"/>
      <c r="N6" s="7"/>
      <c r="O6" s="7"/>
      <c r="P6" s="7"/>
      <c r="Q6" s="7"/>
      <c r="R6" s="7">
        <f t="shared" si="0"/>
        <v>0</v>
      </c>
      <c r="S6" s="7"/>
    </row>
    <row r="7" spans="1:19" ht="15.75">
      <c r="A7" s="3" t="s">
        <v>0</v>
      </c>
      <c r="M7" s="7"/>
      <c r="N7" s="7"/>
      <c r="O7" s="7"/>
      <c r="P7" s="7"/>
      <c r="Q7" s="7"/>
      <c r="R7" s="7">
        <f t="shared" si="0"/>
        <v>0</v>
      </c>
      <c r="S7" s="7"/>
    </row>
    <row r="8" spans="1:19" ht="15.75">
      <c r="A8" s="3"/>
      <c r="M8" s="7"/>
      <c r="N8" s="7"/>
      <c r="O8" s="7"/>
      <c r="P8" s="7"/>
      <c r="Q8" s="7"/>
      <c r="R8" s="7">
        <f t="shared" si="0"/>
        <v>0</v>
      </c>
      <c r="S8" s="7"/>
    </row>
    <row r="9" spans="13:19" ht="12.75">
      <c r="M9" s="7"/>
      <c r="N9" s="7"/>
      <c r="O9" s="7"/>
      <c r="P9" s="7"/>
      <c r="Q9" s="7"/>
      <c r="R9" s="7">
        <f t="shared" si="0"/>
        <v>0</v>
      </c>
      <c r="S9" s="7"/>
    </row>
    <row r="10" spans="13:19" ht="12.75">
      <c r="M10" s="7"/>
      <c r="N10" s="7"/>
      <c r="O10" s="7"/>
      <c r="P10" s="7"/>
      <c r="Q10" s="7"/>
      <c r="R10" s="7">
        <f t="shared" si="0"/>
        <v>0</v>
      </c>
      <c r="S10" s="7"/>
    </row>
    <row r="11" spans="13:19" ht="12.75">
      <c r="M11" s="7"/>
      <c r="N11" s="7">
        <f>AVERAGE(N2:N4)*10</f>
        <v>0</v>
      </c>
      <c r="O11" s="7"/>
      <c r="P11" s="7">
        <f>AVERAGE(P2:P4)*10</f>
        <v>0</v>
      </c>
      <c r="Q11" s="7"/>
      <c r="R11" s="7">
        <f>AVERAGE(R2:R10)*10</f>
        <v>0</v>
      </c>
      <c r="S11" s="7"/>
    </row>
    <row r="12" spans="13:19" ht="12.75">
      <c r="M12" s="7"/>
      <c r="N12" s="7"/>
      <c r="O12" s="7"/>
      <c r="P12" s="7"/>
      <c r="Q12" s="7"/>
      <c r="R12" s="7"/>
      <c r="S12" s="7"/>
    </row>
    <row r="13" spans="13:19" ht="12.75">
      <c r="M13" s="7"/>
      <c r="N13" s="7"/>
      <c r="O13" s="7"/>
      <c r="P13" s="7"/>
      <c r="Q13" s="7"/>
      <c r="R13" s="7"/>
      <c r="S13" s="7"/>
    </row>
    <row r="14" spans="13:19" ht="12.75">
      <c r="M14" s="7"/>
      <c r="N14" s="7"/>
      <c r="O14" s="7"/>
      <c r="P14" s="7" t="s">
        <v>0</v>
      </c>
      <c r="Q14" s="8">
        <f>N11</f>
        <v>0</v>
      </c>
      <c r="R14" s="7"/>
      <c r="S14" s="7"/>
    </row>
    <row r="15" spans="13:19" ht="12.75">
      <c r="M15" s="7"/>
      <c r="N15" s="7"/>
      <c r="O15" s="7"/>
      <c r="P15" s="7" t="s">
        <v>2</v>
      </c>
      <c r="Q15" s="8">
        <f>P11</f>
        <v>0</v>
      </c>
      <c r="R15" s="7"/>
      <c r="S15" s="7"/>
    </row>
    <row r="16" spans="13:19" ht="12.75">
      <c r="M16" s="7"/>
      <c r="N16" s="7"/>
      <c r="O16" s="7"/>
      <c r="P16" s="7" t="s">
        <v>5</v>
      </c>
      <c r="Q16" s="8">
        <f>R11</f>
        <v>0</v>
      </c>
      <c r="R16" s="7"/>
      <c r="S16" s="7"/>
    </row>
    <row r="23" ht="15.75">
      <c r="A23" s="3" t="s">
        <v>2</v>
      </c>
    </row>
    <row r="24" ht="15.75">
      <c r="A24" s="3"/>
    </row>
    <row r="39" ht="15.75">
      <c r="A39" s="3" t="s">
        <v>3</v>
      </c>
    </row>
    <row r="40" ht="4.5" customHeight="1">
      <c r="A40" s="3"/>
    </row>
    <row r="41" ht="14.25">
      <c r="A41" s="4" t="s">
        <v>4</v>
      </c>
    </row>
    <row r="42" ht="5.25" customHeight="1"/>
    <row r="69" ht="15.75">
      <c r="A69" s="3"/>
    </row>
    <row r="80" spans="1:9" ht="12.75">
      <c r="A80" s="7"/>
      <c r="I80"/>
    </row>
  </sheetData>
  <sheetProtection password="CC78" sheet="1" objects="1" scenarios="1" selectLockedCells="1"/>
  <printOptions/>
  <pageMargins left="0.5905511811023623" right="0.5905511811023623" top="0.3937007874015748" bottom="0.5905511811023623" header="0.5118110236220472" footer="0.5118110236220472"/>
  <pageSetup cellComments="asDisplayed"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N34"/>
  <sheetViews>
    <sheetView showGridLines="0" zoomScaleSheetLayoutView="100" workbookViewId="0" topLeftCell="A1">
      <selection activeCell="K10" sqref="K10"/>
    </sheetView>
  </sheetViews>
  <sheetFormatPr defaultColWidth="11.421875" defaultRowHeight="12.75"/>
  <cols>
    <col min="1" max="1" width="10.7109375" style="0" customWidth="1"/>
    <col min="2" max="2" width="17.57421875" style="0" customWidth="1"/>
    <col min="7" max="7" width="11.57421875" style="0" customWidth="1"/>
    <col min="8" max="8" width="4.00390625" style="0" customWidth="1"/>
    <col min="9" max="9" width="11.140625" style="0" customWidth="1"/>
    <col min="11" max="11" width="22.140625" style="0" customWidth="1"/>
    <col min="12" max="12" width="9.140625" style="0" customWidth="1"/>
  </cols>
  <sheetData>
    <row r="2" spans="1:2" ht="15.75" customHeight="1">
      <c r="A2" s="10" t="s">
        <v>16</v>
      </c>
      <c r="B2" s="9"/>
    </row>
    <row r="7" ht="12.75"/>
    <row r="22" ht="12.75">
      <c r="J22" s="7"/>
    </row>
    <row r="23" spans="9:10" ht="12.75">
      <c r="I23" t="s">
        <v>14</v>
      </c>
      <c r="J23" s="7"/>
    </row>
    <row r="24" ht="12.75">
      <c r="J24" s="7"/>
    </row>
    <row r="25" spans="9:10" ht="12.75">
      <c r="I25" t="s">
        <v>13</v>
      </c>
      <c r="J25" s="7"/>
    </row>
    <row r="26" spans="1:10" ht="25.5" customHeight="1">
      <c r="A26" s="5"/>
      <c r="B26" s="11"/>
      <c r="C26" s="25" t="s">
        <v>9</v>
      </c>
      <c r="D26" s="26"/>
      <c r="E26" s="26"/>
      <c r="F26" s="27"/>
      <c r="G26" s="22" t="s">
        <v>10</v>
      </c>
      <c r="H26" s="23"/>
      <c r="I26" t="s">
        <v>12</v>
      </c>
      <c r="J26" s="7"/>
    </row>
    <row r="27" spans="1:9" ht="12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14" ht="12.75">
      <c r="A28" s="24"/>
      <c r="B28" s="24" t="s">
        <v>0</v>
      </c>
      <c r="C28" s="5"/>
      <c r="D28" s="5"/>
      <c r="E28" s="5"/>
      <c r="F28" s="5"/>
      <c r="G28" s="21">
        <f>'Critères de satisfaction'!Q14</f>
        <v>0</v>
      </c>
      <c r="H28" s="21"/>
      <c r="I28" s="17">
        <f>IF(rc="","",IF(rc=1,"Mutualisez ! la solution actuelle n'est pas satisfaisante",IF(rc=2,"C'est améliorable, qu'adviendra-t-il quand le bénévole partira?",IF(rc=4,"Acceptable mais est-ce le rôle d'un créateur?",IF(rc=3,"Inacceptable pour un professionnel de la fonction, Mutualisez !",IF(rc=5,"Pourvu que le bénévole reste!",IF(rc=6,"Satisfaisant","Prestations de qualité mais n'est-ce pas aux dépens de la création?")))))))</f>
      </c>
      <c r="J28" s="17"/>
      <c r="K28" s="17"/>
      <c r="L28" s="16">
        <f>IF(pc=0,"",IF(ISC&lt;=5,1,IF(AND(ISC&lt;=7,pc=1),2,IF(AND(ISC&lt;=7,pc=2),3,IF(AND(ISC&lt;=7,pc=3),4,IF(AND(ISC&gt;7,pc=1),5,IF(AND(ISC&gt;7,pc=2),6,7)))))))</f>
      </c>
      <c r="M28" s="6"/>
      <c r="N28" s="6"/>
    </row>
    <row r="29" spans="1:14" ht="39" customHeight="1">
      <c r="A29" s="24"/>
      <c r="B29" s="24"/>
      <c r="C29" s="5"/>
      <c r="D29" s="5"/>
      <c r="E29" s="5"/>
      <c r="F29" s="5"/>
      <c r="G29" s="21"/>
      <c r="H29" s="21"/>
      <c r="I29" s="17"/>
      <c r="J29" s="17"/>
      <c r="K29" s="17"/>
      <c r="L29" s="16"/>
      <c r="M29" s="6"/>
      <c r="N29" s="6"/>
    </row>
    <row r="30" spans="1:12" ht="12.75">
      <c r="A30" s="18"/>
      <c r="B30" s="18" t="s">
        <v>11</v>
      </c>
      <c r="C30" s="5"/>
      <c r="D30" s="5"/>
      <c r="E30" s="5"/>
      <c r="F30" s="5"/>
      <c r="G30" s="19">
        <f>'Critères de satisfaction'!Q15</f>
        <v>0</v>
      </c>
      <c r="H30" s="19"/>
      <c r="I30" s="17">
        <f>IF(rp="","",IF(rp=1,"Mutualisez!la solution actuelle n'est pas satisfaisante",IF(rp=2,"C'est améliorable, qu'adviendra-t-il quand le bénévole partira?",IF(rp=4,"Acceptable mais est-ce le rôle d'un créateur?",IF(rp=3,"Inacceptable pour un professionnel de la fonction,Mutualisez!",IF(rp=5,"Pourvu que le bénévole reste!",IF(rp=6,"Satisfaisant","Prestations de qualité mais n'est-ce pas aux dépens de la création?")))))))</f>
      </c>
      <c r="J30" s="17"/>
      <c r="K30" s="17"/>
      <c r="L30" s="1"/>
    </row>
    <row r="31" spans="1:12" ht="51.75" customHeight="1">
      <c r="A31" s="18"/>
      <c r="B31" s="18"/>
      <c r="C31" s="5"/>
      <c r="D31" s="5"/>
      <c r="E31" s="5"/>
      <c r="F31" s="5"/>
      <c r="G31" s="19"/>
      <c r="H31" s="19"/>
      <c r="I31" s="17"/>
      <c r="J31" s="17"/>
      <c r="K31" s="17"/>
      <c r="L31" s="16">
        <f>IF(pp="","",IF(iscp&lt;=5,1,IF(AND(iscp&lt;=7,pp=1),2,IF(AND(iscp&lt;=7,pp=2),3,IF(AND(iscp&lt;=7,pp=3),4,IF(AND(iscp&gt;7,pp=1),5,IF(AND(iscp&gt;7,pp=2),6,7)))))))</f>
      </c>
    </row>
    <row r="32" spans="1:12" ht="12.75">
      <c r="A32" s="20"/>
      <c r="B32" s="20" t="s">
        <v>15</v>
      </c>
      <c r="C32" s="5"/>
      <c r="D32" s="5"/>
      <c r="E32" s="5"/>
      <c r="F32" s="5"/>
      <c r="G32" s="21">
        <f>'Critères de satisfaction'!Q16</f>
        <v>0</v>
      </c>
      <c r="H32" s="21"/>
      <c r="I32" s="17">
        <f>IF(rd="","",IF(rd=1,"Mutualisez!la solution actuelle n'est pas satisfaisante",IF(rd=2,"C'est améliorable, qu'adviendra-t-il quand le bénévole partira?",IF(rd=4,"Acceptable mais est-ce le rôle d'un créateur?",IF(rd=3,"Pas suffisant pour un professionnel de la fonction,Mutualisez!",IF(rd=5,"Pourvu que le bénévole reste!",IF(rd=6,"Satisfaisant","Prestations de qualité mais n'est-ce pas aux dépens de la création?")))))))</f>
      </c>
      <c r="J32" s="17"/>
      <c r="K32" s="17"/>
      <c r="L32" s="1"/>
    </row>
    <row r="33" spans="1:12" ht="60" customHeight="1">
      <c r="A33" s="20"/>
      <c r="B33" s="20"/>
      <c r="C33" s="5"/>
      <c r="D33" s="5"/>
      <c r="E33" s="5"/>
      <c r="F33" s="5"/>
      <c r="G33" s="21"/>
      <c r="H33" s="21"/>
      <c r="I33" s="17"/>
      <c r="J33" s="17"/>
      <c r="K33" s="17"/>
      <c r="L33" s="16">
        <f>IF(pd="","",IF(iscd&lt;=5,1,IF(AND(iscd&lt;=7,pd=1),2,IF(AND(iscd&lt;=7,pd=2),3,IF(AND(iscd&lt;=7,pd=3),4,IF(AND(iscd&gt;7,pd=1),5,IF(AND(iscd&gt;7,pd=2),6,7)))))))</f>
      </c>
    </row>
    <row r="34" ht="12.75">
      <c r="L34" s="1"/>
    </row>
  </sheetData>
  <sheetProtection selectLockedCells="1"/>
  <mergeCells count="14">
    <mergeCell ref="G26:H26"/>
    <mergeCell ref="A28:A29"/>
    <mergeCell ref="G28:H29"/>
    <mergeCell ref="C26:F26"/>
    <mergeCell ref="B28:B29"/>
    <mergeCell ref="A32:A33"/>
    <mergeCell ref="G32:H33"/>
    <mergeCell ref="I32:K33"/>
    <mergeCell ref="B32:B33"/>
    <mergeCell ref="I28:K29"/>
    <mergeCell ref="A30:A31"/>
    <mergeCell ref="G30:H31"/>
    <mergeCell ref="I30:K31"/>
    <mergeCell ref="B30:B31"/>
  </mergeCells>
  <printOptions/>
  <pageMargins left="0.75" right="0.75" top="1" bottom="1" header="0.4921259845" footer="0.4921259845"/>
  <pageSetup cellComments="asDisplayed" fitToHeight="1" fitToWidth="1" horizontalDpi="300" verticalDpi="3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Christelle RACINE</cp:lastModifiedBy>
  <cp:lastPrinted>2006-05-30T14:10:34Z</cp:lastPrinted>
  <dcterms:created xsi:type="dcterms:W3CDTF">2006-04-10T15:48:10Z</dcterms:created>
  <dcterms:modified xsi:type="dcterms:W3CDTF">2006-10-20T08:51:26Z</dcterms:modified>
  <cp:category/>
  <cp:version/>
  <cp:contentType/>
  <cp:contentStatus/>
</cp:coreProperties>
</file>